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go.imbo\Desktop\"/>
    </mc:Choice>
  </mc:AlternateContent>
  <xr:revisionPtr revIDLastSave="0" documentId="8_{B3EF19DE-C6A5-471C-B4CF-0519DA89F484}" xr6:coauthVersionLast="47" xr6:coauthVersionMax="47" xr10:uidLastSave="{00000000-0000-0000-0000-000000000000}"/>
  <bookViews>
    <workbookView xWindow="-28920" yWindow="-120" windowWidth="29040" windowHeight="15720" xr2:uid="{246BD1A1-9EAF-4718-8DA6-855B0DEE6EFC}"/>
  </bookViews>
  <sheets>
    <sheet name="PROSP_ART_8_DL_66_2014" sheetId="1" r:id="rId1"/>
  </sheets>
  <externalReferences>
    <externalReference r:id="rId2"/>
    <externalReference r:id="rId3"/>
  </externalReferences>
  <definedNames>
    <definedName name="_xlnm.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C129" i="1"/>
  <c r="C113" i="1"/>
  <c r="C112" i="1"/>
  <c r="C111" i="1"/>
  <c r="C123" i="1" s="1"/>
  <c r="B210" i="1"/>
  <c r="B209" i="1"/>
  <c r="B208" i="1"/>
  <c r="B207" i="1"/>
  <c r="B206" i="1"/>
  <c r="B205" i="1"/>
  <c r="C165" i="1"/>
  <c r="C153" i="1"/>
  <c r="C158" i="1" s="1"/>
  <c r="C150" i="1"/>
  <c r="C148" i="1"/>
  <c r="C146" i="1"/>
  <c r="D117" i="1" s="1"/>
  <c r="C144" i="1"/>
  <c r="D136" i="1"/>
  <c r="D138" i="1" s="1"/>
  <c r="C136" i="1"/>
  <c r="D134" i="1"/>
  <c r="C134" i="1"/>
  <c r="D133" i="1"/>
  <c r="D132" i="1"/>
  <c r="D131" i="1"/>
  <c r="D130" i="1"/>
  <c r="D129" i="1"/>
  <c r="D122" i="1"/>
  <c r="D121" i="1"/>
  <c r="D120" i="1"/>
  <c r="D119" i="1"/>
  <c r="D118" i="1"/>
  <c r="D113" i="1"/>
  <c r="D112" i="1"/>
  <c r="D107" i="1"/>
  <c r="C125" i="1" s="1"/>
  <c r="E103" i="1"/>
  <c r="E101" i="1"/>
  <c r="E98" i="1"/>
  <c r="E78" i="1"/>
  <c r="E62" i="1"/>
  <c r="E63" i="1" s="1"/>
  <c r="E58" i="1"/>
  <c r="E56" i="1"/>
  <c r="E48" i="1"/>
  <c r="E43" i="1"/>
  <c r="E42" i="1"/>
  <c r="E37" i="1"/>
  <c r="E36" i="1"/>
  <c r="E33" i="1"/>
  <c r="E99" i="1" l="1"/>
  <c r="C157" i="1"/>
  <c r="C160" i="1" s="1"/>
  <c r="C162" i="1" s="1"/>
  <c r="C167" i="1" s="1"/>
</calcChain>
</file>

<file path=xl/sharedStrings.xml><?xml version="1.0" encoding="utf-8"?>
<sst xmlns="http://schemas.openxmlformats.org/spreadsheetml/2006/main" count="160" uniqueCount="151">
  <si>
    <t>RIF.  ALLEGATO 6 del DPCM 22/9/2014 - ALTRI ENTI IN CONTABILITA' ECONOMICA</t>
  </si>
  <si>
    <t>Prospetto di cui all'art 8, comma 1, DL 66/2014 (enti in contabilità economica)</t>
  </si>
  <si>
    <t>INNOVAPUGLIA spa - Bilancio 2025</t>
  </si>
  <si>
    <t>31/12/2025</t>
  </si>
  <si>
    <t>A)</t>
  </si>
  <si>
    <t>VALORE DELLA PRODUZIONE</t>
  </si>
  <si>
    <t xml:space="preserve"> </t>
  </si>
  <si>
    <t>1 - Ricavi dalle vendite e delle prestazioni</t>
  </si>
  <si>
    <t>a) contributo ordinario dello Stato</t>
  </si>
  <si>
    <t>b) corrispettivi da contratto di servizio</t>
  </si>
  <si>
    <t xml:space="preserve">     b.1) con lo Stato</t>
  </si>
  <si>
    <t xml:space="preserve">     b.2) con le Regioni</t>
  </si>
  <si>
    <t xml:space="preserve">     b.3) con altri enti pubblici</t>
  </si>
  <si>
    <t xml:space="preserve">     b.4) con l'Unione Europea</t>
  </si>
  <si>
    <t>c) contributi in conto esercizio</t>
  </si>
  <si>
    <t xml:space="preserve">     c.1) contributi dallo Stato</t>
  </si>
  <si>
    <t xml:space="preserve">     c.2) contributi da Regioni</t>
  </si>
  <si>
    <t xml:space="preserve">     c.3) contributi da altri enti pubblici</t>
  </si>
  <si>
    <t xml:space="preserve">     c.4) contributi dall'Unione Europea</t>
  </si>
  <si>
    <t>d) contributi da privati</t>
  </si>
  <si>
    <t>e) proventi fiscali e parafiscali</t>
  </si>
  <si>
    <t>f) ricavi per cessioni di prodotti e prestazioni di servizi</t>
  </si>
  <si>
    <t>2 - Variazione delle rimanenze di prodotti</t>
  </si>
  <si>
    <t xml:space="preserve">     e servizi in corso di lavorazione,semilavorati e finiti</t>
  </si>
  <si>
    <t xml:space="preserve">3 - Variazione delle rimanenze di prodotti </t>
  </si>
  <si>
    <t xml:space="preserve">     e servizi in corso su ordinazione</t>
  </si>
  <si>
    <t>4 - Incrementi di immobilizzazioni per lavori interni</t>
  </si>
  <si>
    <t>5 - Altri ricavi e proventi</t>
  </si>
  <si>
    <t xml:space="preserve">    a) quota contributi in conto capitale imputata all'esercizio</t>
  </si>
  <si>
    <t xml:space="preserve">    b) altri ricavi e proventi</t>
  </si>
  <si>
    <t>Totale (A)</t>
  </si>
  <si>
    <t>B)</t>
  </si>
  <si>
    <t>COSTI DELLA PRODUZIONE</t>
  </si>
  <si>
    <t>6 - Per materiali di consumo e merci</t>
  </si>
  <si>
    <t>7 - Per servizi</t>
  </si>
  <si>
    <t xml:space="preserve">     a) erogazione di servizi istituzionali</t>
  </si>
  <si>
    <t xml:space="preserve">     b) acquisizione di servizi</t>
  </si>
  <si>
    <t xml:space="preserve">     c) consulenze, collaborazioni, altre prestazioni di lavoro</t>
  </si>
  <si>
    <t xml:space="preserve">     d) compensi ad organi di amministrazione e di controllo</t>
  </si>
  <si>
    <t>8 - Per godimento di beni di terzi</t>
  </si>
  <si>
    <t>9 - Per il personale:</t>
  </si>
  <si>
    <t xml:space="preserve">     a) Salari e stipendi</t>
  </si>
  <si>
    <t xml:space="preserve">     b) Oneri sociali</t>
  </si>
  <si>
    <t xml:space="preserve">     c) Trattamento fine rapporto</t>
  </si>
  <si>
    <t xml:space="preserve">     e) Altri costi</t>
  </si>
  <si>
    <t>10- Ammortamenti e svalutazioni:</t>
  </si>
  <si>
    <t xml:space="preserve">     a) Ammortamento Immobilizzazioni  Immateriali</t>
  </si>
  <si>
    <t xml:space="preserve">     b) Ammortamento Immobilizzazioni Materiali</t>
  </si>
  <si>
    <t xml:space="preserve">     c) altre svalutazioni delle immobilizzazioni</t>
  </si>
  <si>
    <t xml:space="preserve">     d) Svalutazione crediti compresi nell'attivo</t>
  </si>
  <si>
    <t xml:space="preserve">          circolante e delle disponibilità liquide</t>
  </si>
  <si>
    <t>11- Variazione delle rimanenze di materiali</t>
  </si>
  <si>
    <t xml:space="preserve">      di consumo e merci</t>
  </si>
  <si>
    <t>12- Accantonamento per rischi</t>
  </si>
  <si>
    <t>13- Altri accantonamenti</t>
  </si>
  <si>
    <t>14- Oneri diversi di gestione</t>
  </si>
  <si>
    <t xml:space="preserve">     a) oneri per provvedimenti di contenimento della spesa pubblica</t>
  </si>
  <si>
    <t xml:space="preserve">     b) altri oneri di gestione</t>
  </si>
  <si>
    <t xml:space="preserve">     c) compensi ad organi di amministrazione e di controllo</t>
  </si>
  <si>
    <t>Totale (B)</t>
  </si>
  <si>
    <t>DIFFERENZA TRA VALORE E COSTI DI PRODUZIONE  (A-B)</t>
  </si>
  <si>
    <t>C)</t>
  </si>
  <si>
    <t>PROVENTI E ONERI FINANZIARI</t>
  </si>
  <si>
    <t>15- Proventi da Partecipazioni</t>
  </si>
  <si>
    <t>16- Altri proventi finanziari:</t>
  </si>
  <si>
    <t xml:space="preserve">       a) da crediti iscritti nelle immobilizzazioni, con separata indicazione</t>
  </si>
  <si>
    <t xml:space="preserve">           di quelli relativi ad immprese controllate e collegate</t>
  </si>
  <si>
    <t xml:space="preserve">       b) da titoli iscritti nelle immobilizzazioni che non</t>
  </si>
  <si>
    <t xml:space="preserve">           costituiscono partecipazioni</t>
  </si>
  <si>
    <t xml:space="preserve">       c) da titoli iscritti nell'attivo circolante che non costituiscono partecipazioni</t>
  </si>
  <si>
    <t xml:space="preserve">       d) Proventi diversi dai precedenti</t>
  </si>
  <si>
    <t>17- Interessi ed altri oneri finanziari</t>
  </si>
  <si>
    <t xml:space="preserve">       a) interessi passivi</t>
  </si>
  <si>
    <t xml:space="preserve">       b) oneri per la copertura perdite di imprese controllate e collegate</t>
  </si>
  <si>
    <t xml:space="preserve">       c) altri interessi ed oneri finanziari</t>
  </si>
  <si>
    <t>TOTALE PROVENTI ED ONERI  FINANZIARI (16-17)</t>
  </si>
  <si>
    <t>D)</t>
  </si>
  <si>
    <t>RETTIFICHE DI VALORE DI ATTIVITA' FINANZIARIE</t>
  </si>
  <si>
    <t>18- Rivalutazioni</t>
  </si>
  <si>
    <t xml:space="preserve">      a) di partecipazioni</t>
  </si>
  <si>
    <t xml:space="preserve">      b) di immobilizzazioni finanziarie che non costituiscono partecipazioni</t>
  </si>
  <si>
    <t xml:space="preserve">      c) di titoli iscritti nell'attivo circolante che non costituiscono partecipazioni</t>
  </si>
  <si>
    <t>19- Svalutazioni:</t>
  </si>
  <si>
    <t xml:space="preserve">       a) di partecipazioni</t>
  </si>
  <si>
    <t>TOTALE RETTIFICHE DI VALORE DI ATTIVITA' FINANZIARIE (18-19)</t>
  </si>
  <si>
    <t>E)</t>
  </si>
  <si>
    <t>PROVENTI ED ONERI STRAORDINARI</t>
  </si>
  <si>
    <t>20- Proventi straordinari</t>
  </si>
  <si>
    <t xml:space="preserve">      Proventi con separata indicazione delle plusvalenze da alienazioni i cui ricavi</t>
  </si>
  <si>
    <t xml:space="preserve">      non sono iscrivibili al n. 5)</t>
  </si>
  <si>
    <t>21- Oneri Straordinari</t>
  </si>
  <si>
    <t xml:space="preserve">      Oneri, con separata indicazione delle minusvalenze da alienazioni i cui effetti</t>
  </si>
  <si>
    <t xml:space="preserve">      contabili non sono iscrivibili al n. 14) e delle imposte relative ad esercizi precedenti</t>
  </si>
  <si>
    <t>TOTALE DELLE PARTITE STRAORDINARIE (20-21)</t>
  </si>
  <si>
    <t>RISULTATO PRIME DELLE IMPOSTE (A+B+C+E)</t>
  </si>
  <si>
    <t>22 - Imposte sul reddito di esercizio, correnti, differite e anticipate</t>
  </si>
  <si>
    <t>23 - Utile (perdite) dell' esercizio</t>
  </si>
  <si>
    <t>PROSPETTO DI SINTESI DELLE VOCI ECONOMICHE 2014</t>
  </si>
  <si>
    <t>RICAVI COMPLESSIVI</t>
  </si>
  <si>
    <t>COSI DETTAGLIATI:</t>
  </si>
  <si>
    <t>RECUPERI E RIMBORSI (RIBALTAMENTO COSTI PERSONALE IN A.T.)</t>
  </si>
  <si>
    <t>RECUPERI E RIMBORSI (RECUPERO COSTI MENSA PERSONALE DIPENDENTE)</t>
  </si>
  <si>
    <t>RECUPERI E RIMBORSI  (INAIL DIPENDENTI)</t>
  </si>
  <si>
    <t>SERVIZI DI LOCALIZZAZIONE</t>
  </si>
  <si>
    <t>ALTRI SERVIZI</t>
  </si>
  <si>
    <t>ABBUONI ATTIVI</t>
  </si>
  <si>
    <t>SOPRAVVENIENZE ATTIVE</t>
  </si>
  <si>
    <t>INTERESSI ATTIVE V/BANCHE</t>
  </si>
  <si>
    <t>INTERESSI ATTIVE V/ASSICURAZIONI</t>
  </si>
  <si>
    <t>PROVENTI DA PARTECIPAZIONI</t>
  </si>
  <si>
    <t>TOTALE</t>
  </si>
  <si>
    <t xml:space="preserve">SERVIZI </t>
  </si>
  <si>
    <t xml:space="preserve">COSTI </t>
  </si>
  <si>
    <t>COSTI DIRETTI</t>
  </si>
  <si>
    <t>SPESE GENERALI</t>
  </si>
  <si>
    <t>IMPOSTE</t>
  </si>
  <si>
    <t>SPESE TRASFERTE (CONTO 33-01-003)</t>
  </si>
  <si>
    <t>SPESE TRASFERTE (CONTO 32-01-050)</t>
  </si>
  <si>
    <t>PERSONALE</t>
  </si>
  <si>
    <t>TOTALE COSTI</t>
  </si>
  <si>
    <t>DIFFERENZA (UTILE DI ESERCIZIO)</t>
  </si>
  <si>
    <t>LA DIFFERENZA (UTILE DI ESERCIZIO) E' CONSEGUENTE AI</t>
  </si>
  <si>
    <t>RICAVI CHE NON PARTECIPANO ALLA COPERTURA DI COSTI:</t>
  </si>
  <si>
    <t xml:space="preserve">REDDITO </t>
  </si>
  <si>
    <t>ANORC/COLLABORAZIONE LOPRIORE</t>
  </si>
  <si>
    <t>TOTALE REDDITO</t>
  </si>
  <si>
    <t>IMPOSTE GRAVANTI SUL REDDITO SUINDICATO:</t>
  </si>
  <si>
    <t>IRES</t>
  </si>
  <si>
    <t>IRAP</t>
  </si>
  <si>
    <t>TOTALE IMPOSTE</t>
  </si>
  <si>
    <t>REDITTO AL NETTO DELLE IMPOSTE</t>
  </si>
  <si>
    <t>(RISULTATO FINALE DA RAGGIUNGERE)</t>
  </si>
  <si>
    <t>RISULTATO RAGGIUNTO</t>
  </si>
  <si>
    <t>DIFFERENZA</t>
  </si>
  <si>
    <t>VARIAZIONI INTERVENUTI PER CAMBIO DI DESTINAZIONE</t>
  </si>
  <si>
    <t>DEI COSTI:</t>
  </si>
  <si>
    <t>DA SPESE GENERALI A COSTI DIRETTI.</t>
  </si>
  <si>
    <t>EDISON</t>
  </si>
  <si>
    <t>EMMEGIESSE</t>
  </si>
  <si>
    <t>DA COSTI DIRETTI A SPESE GENERALI</t>
  </si>
  <si>
    <t>DIFFERENZA SPESE TRASFERTA</t>
  </si>
  <si>
    <t>RISPETTO AL CE 2014 CDA SI SONO EFFETTUATE</t>
  </si>
  <si>
    <t>LE  SEGUENTI INTEGRAZIONI</t>
  </si>
  <si>
    <t>ULTERIORE ACCANTONAMENTO FONDO RISCHI</t>
  </si>
  <si>
    <t>CONSEGUENTE VARIAZIONE COSTO IMPOSTE</t>
  </si>
  <si>
    <t>ancora mantiene la quadratura</t>
  </si>
  <si>
    <t>stampa situazione contabile del 04/04/2015</t>
  </si>
  <si>
    <t>rimanenze iniziali</t>
  </si>
  <si>
    <t>costi co.ge da quadrare</t>
  </si>
  <si>
    <t>costi elaborati</t>
  </si>
  <si>
    <t>differenza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</si>
</sst>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&quot;(&quot;#,##0&quot;)&quot;"/>
  </numFmts>
  <fonts count="3">
    <font>
      <sz val="12"/>
      <color rgb="FF000000"/>
      <name val="Arial MT"/>
    </font>
    <font>
      <sz val="10"/>
      <color rgb="FF000000"/>
      <name val="Arial"/>
      <family val="2"/>
    </font>
    <font>
      <b/>
      <sz val="12"/>
      <color rgb="FF000000"/>
      <name val="Arial MT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164" fontId="0" fillId="0" borderId="0"/>
    <xf numFmtId="0" fontId="1" fillId="0" borderId="0" applyBorder="0" applyProtection="0"/>
    <xf numFmtId="0" fontId="1" fillId="0" borderId="0" applyBorder="0" applyProtection="0"/>
  </cellStyleXfs>
  <cellXfs count="47">
    <xf numFmtId="164" fontId="0" fillId="0" borderId="0" xfId="0"/>
    <xf numFmtId="164" fontId="0" fillId="0" borderId="0" xfId="0" applyFill="1"/>
    <xf numFmtId="164" fontId="2" fillId="0" borderId="0" xfId="0" applyFont="1" applyFill="1"/>
    <xf numFmtId="164" fontId="0" fillId="0" borderId="1" xfId="0" applyFill="1" applyBorder="1"/>
    <xf numFmtId="164" fontId="0" fillId="0" borderId="2" xfId="0" applyFill="1" applyBorder="1"/>
    <xf numFmtId="4" fontId="0" fillId="0" borderId="2" xfId="0" applyNumberFormat="1" applyFill="1" applyBorder="1"/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164" fontId="2" fillId="0" borderId="4" xfId="0" applyFont="1" applyFill="1" applyBorder="1"/>
    <xf numFmtId="164" fontId="2" fillId="0" borderId="5" xfId="0" applyFont="1" applyFill="1" applyBorder="1"/>
    <xf numFmtId="4" fontId="0" fillId="0" borderId="6" xfId="0" applyNumberFormat="1" applyFill="1" applyBorder="1"/>
    <xf numFmtId="4" fontId="0" fillId="0" borderId="5" xfId="0" applyNumberFormat="1" applyFill="1" applyBorder="1"/>
    <xf numFmtId="4" fontId="0" fillId="0" borderId="7" xfId="0" applyNumberFormat="1" applyFill="1" applyBorder="1"/>
    <xf numFmtId="164" fontId="0" fillId="0" borderId="4" xfId="0" applyFill="1" applyBorder="1"/>
    <xf numFmtId="164" fontId="0" fillId="0" borderId="5" xfId="0" applyFill="1" applyBorder="1"/>
    <xf numFmtId="3" fontId="0" fillId="0" borderId="6" xfId="0" applyNumberFormat="1" applyFill="1" applyBorder="1"/>
    <xf numFmtId="3" fontId="0" fillId="0" borderId="5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0" borderId="0" xfId="0" applyNumberFormat="1" applyFill="1"/>
    <xf numFmtId="164" fontId="2" fillId="0" borderId="5" xfId="0" applyFont="1" applyFill="1" applyBorder="1" applyAlignment="1">
      <alignment horizontal="right"/>
    </xf>
    <xf numFmtId="3" fontId="2" fillId="0" borderId="10" xfId="0" applyNumberFormat="1" applyFont="1" applyFill="1" applyBorder="1"/>
    <xf numFmtId="3" fontId="2" fillId="0" borderId="0" xfId="0" applyNumberFormat="1" applyFont="1" applyFill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2" fillId="0" borderId="15" xfId="0" applyNumberFormat="1" applyFont="1" applyFill="1" applyBorder="1"/>
    <xf numFmtId="164" fontId="2" fillId="0" borderId="6" xfId="0" applyFont="1" applyFill="1" applyBorder="1"/>
    <xf numFmtId="3" fontId="2" fillId="0" borderId="5" xfId="0" applyNumberFormat="1" applyFont="1" applyFill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2" fillId="0" borderId="13" xfId="0" applyNumberFormat="1" applyFont="1" applyFill="1" applyBorder="1"/>
    <xf numFmtId="3" fontId="2" fillId="0" borderId="6" xfId="0" applyNumberFormat="1" applyFont="1" applyFill="1" applyBorder="1"/>
    <xf numFmtId="3" fontId="2" fillId="0" borderId="14" xfId="0" applyNumberFormat="1" applyFont="1" applyFill="1" applyBorder="1"/>
    <xf numFmtId="164" fontId="0" fillId="0" borderId="18" xfId="0" applyFill="1" applyBorder="1"/>
    <xf numFmtId="164" fontId="2" fillId="0" borderId="19" xfId="0" applyFont="1" applyFill="1" applyBorder="1"/>
    <xf numFmtId="3" fontId="0" fillId="0" borderId="19" xfId="0" applyNumberForma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4" fontId="2" fillId="0" borderId="0" xfId="0" applyNumberFormat="1" applyFont="1" applyFill="1"/>
    <xf numFmtId="4" fontId="0" fillId="0" borderId="0" xfId="0" applyNumberFormat="1" applyFill="1"/>
    <xf numFmtId="164" fontId="0" fillId="0" borderId="0" xfId="0" applyFill="1" applyAlignment="1">
      <alignment horizontal="center"/>
    </xf>
    <xf numFmtId="164" fontId="0" fillId="0" borderId="22" xfId="0" applyFill="1" applyBorder="1"/>
    <xf numFmtId="164" fontId="0" fillId="0" borderId="23" xfId="0" applyFill="1" applyBorder="1"/>
    <xf numFmtId="164" fontId="0" fillId="0" borderId="24" xfId="0" applyFill="1" applyBorder="1"/>
  </cellXfs>
  <cellStyles count="3">
    <cellStyle name="Normale" xfId="0" builtinId="0" customBuiltin="1"/>
    <cellStyle name="Normale 2" xfId="1" xr:uid="{3969E72A-008D-4C14-9640-5C40171A2CD0}"/>
    <cellStyle name="Normale 3" xfId="2" xr:uid="{FB1919DC-E9BC-485F-8EAF-10CC2FD63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bbicco\Desktop\tecnopolis%20innovapuglia\bilanci%20tecnopolis\bilancio%202014%20innovapuglia\recuperi%20e%20rimborsi%20per%20assegnazioni%20temporanee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bbicco\Desktop\tecnopolis%20innovapuglia\bilanci%20tecnopolis\bilancio%202014%20innovapuglia\SPESE%20GENERALI%20FUNICELLI\SPESE%20GENERALI_ESTRAZIONE_07_04_2014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/>
      <sheetData sheetId="1"/>
      <sheetData sheetId="2">
        <row r="57">
          <cell r="Q57">
            <v>8205.84</v>
          </cell>
        </row>
        <row r="107">
          <cell r="Q107">
            <v>1558.08</v>
          </cell>
        </row>
        <row r="111">
          <cell r="P111">
            <v>1252293.0999999999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AT__CO_GE2"/>
      <sheetName val="ESTRAZIONE_07_04"/>
      <sheetName val="QUADRAT__CO_GE"/>
      <sheetName val="QUADRAT__CO_GE1"/>
    </sheetNames>
    <sheetDataSet>
      <sheetData sheetId="0">
        <row r="2961">
          <cell r="C2961">
            <v>3679577.5399999926</v>
          </cell>
        </row>
        <row r="2963">
          <cell r="C2963">
            <v>11846262.760000004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AF67-3C67-4F26-A602-8378B793680F}">
  <sheetPr>
    <pageSetUpPr fitToPage="1"/>
  </sheetPr>
  <dimension ref="A1:E219"/>
  <sheetViews>
    <sheetView tabSelected="1" workbookViewId="0"/>
  </sheetViews>
  <sheetFormatPr defaultColWidth="9.77734375" defaultRowHeight="15"/>
  <cols>
    <col min="1" max="1" width="4.33203125" style="1" customWidth="1"/>
    <col min="2" max="2" width="72" style="1" customWidth="1"/>
    <col min="3" max="4" width="12.6640625" style="1" bestFit="1" customWidth="1"/>
    <col min="5" max="5" width="14.6640625" style="1" hidden="1" customWidth="1"/>
    <col min="6" max="7" width="1.5546875" style="1" customWidth="1"/>
    <col min="8" max="8" width="9.77734375" style="1" customWidth="1"/>
    <col min="9" max="16384" width="9.77734375" style="1"/>
  </cols>
  <sheetData>
    <row r="1" spans="1:5" ht="18" customHeight="1"/>
    <row r="2" spans="1:5" ht="18" customHeight="1">
      <c r="B2" s="2" t="s">
        <v>0</v>
      </c>
    </row>
    <row r="3" spans="1:5" ht="18" customHeight="1">
      <c r="B3" s="2"/>
    </row>
    <row r="4" spans="1:5" ht="18" customHeight="1">
      <c r="B4" s="2" t="s">
        <v>1</v>
      </c>
    </row>
    <row r="5" spans="1:5" ht="18" customHeight="1">
      <c r="B5" s="2"/>
    </row>
    <row r="6" spans="1:5" ht="18" customHeight="1">
      <c r="B6" s="2" t="s">
        <v>2</v>
      </c>
    </row>
    <row r="7" spans="1:5" ht="18.75" customHeight="1" thickBot="1"/>
    <row r="8" spans="1:5" ht="18" customHeight="1" thickTop="1" thickBot="1">
      <c r="A8" s="3"/>
      <c r="B8" s="4"/>
      <c r="C8" s="5"/>
      <c r="D8" s="6" t="s">
        <v>3</v>
      </c>
      <c r="E8" s="7"/>
    </row>
    <row r="9" spans="1:5" ht="24.95" customHeight="1" thickTop="1">
      <c r="A9" s="8" t="s">
        <v>4</v>
      </c>
      <c r="B9" s="9" t="s">
        <v>5</v>
      </c>
      <c r="C9" s="10"/>
      <c r="D9" s="11" t="s">
        <v>6</v>
      </c>
      <c r="E9" s="12"/>
    </row>
    <row r="10" spans="1:5" ht="14.1" customHeight="1">
      <c r="A10" s="13"/>
      <c r="B10" s="14" t="s">
        <v>7</v>
      </c>
      <c r="C10" s="15"/>
      <c r="D10" s="16">
        <v>30927692</v>
      </c>
      <c r="E10" s="17"/>
    </row>
    <row r="11" spans="1:5" ht="14.1" customHeight="1">
      <c r="A11" s="13"/>
      <c r="B11" s="14" t="s">
        <v>8</v>
      </c>
      <c r="C11" s="15"/>
      <c r="D11" s="16"/>
      <c r="E11" s="17"/>
    </row>
    <row r="12" spans="1:5" ht="13.5" customHeight="1">
      <c r="A12" s="13"/>
      <c r="B12" s="14" t="s">
        <v>9</v>
      </c>
      <c r="C12" s="15"/>
      <c r="D12" s="16"/>
      <c r="E12" s="17"/>
    </row>
    <row r="13" spans="1:5" ht="14.1" customHeight="1">
      <c r="A13" s="13"/>
      <c r="B13" s="14" t="s">
        <v>10</v>
      </c>
      <c r="C13" s="15"/>
      <c r="D13" s="16"/>
      <c r="E13" s="17"/>
    </row>
    <row r="14" spans="1:5" ht="14.1" customHeight="1">
      <c r="A14" s="13"/>
      <c r="B14" s="14" t="s">
        <v>11</v>
      </c>
      <c r="C14" s="15"/>
      <c r="D14" s="16"/>
      <c r="E14" s="17"/>
    </row>
    <row r="15" spans="1:5" ht="14.1" customHeight="1">
      <c r="A15" s="13"/>
      <c r="B15" s="14" t="s">
        <v>12</v>
      </c>
      <c r="C15" s="15"/>
      <c r="D15" s="16"/>
      <c r="E15" s="17"/>
    </row>
    <row r="16" spans="1:5" ht="14.1" customHeight="1">
      <c r="A16" s="13"/>
      <c r="B16" s="14" t="s">
        <v>13</v>
      </c>
      <c r="C16" s="15"/>
      <c r="D16" s="16"/>
      <c r="E16" s="17"/>
    </row>
    <row r="17" spans="1:5" ht="14.1" customHeight="1">
      <c r="A17" s="13"/>
      <c r="B17" s="14" t="s">
        <v>14</v>
      </c>
      <c r="C17" s="15"/>
      <c r="D17" s="16"/>
      <c r="E17" s="17"/>
    </row>
    <row r="18" spans="1:5" ht="14.1" customHeight="1">
      <c r="A18" s="13"/>
      <c r="B18" s="14" t="s">
        <v>15</v>
      </c>
      <c r="C18" s="15"/>
      <c r="D18" s="16"/>
      <c r="E18" s="17"/>
    </row>
    <row r="19" spans="1:5" ht="14.1" customHeight="1">
      <c r="A19" s="13"/>
      <c r="B19" s="14" t="s">
        <v>16</v>
      </c>
      <c r="C19" s="15"/>
      <c r="D19" s="16"/>
      <c r="E19" s="17"/>
    </row>
    <row r="20" spans="1:5" ht="14.1" customHeight="1">
      <c r="A20" s="13"/>
      <c r="B20" s="14" t="s">
        <v>17</v>
      </c>
      <c r="C20" s="15"/>
      <c r="D20" s="16"/>
      <c r="E20" s="17"/>
    </row>
    <row r="21" spans="1:5" ht="14.1" customHeight="1">
      <c r="A21" s="13"/>
      <c r="B21" s="14" t="s">
        <v>18</v>
      </c>
      <c r="C21" s="15"/>
      <c r="D21" s="16"/>
      <c r="E21" s="17"/>
    </row>
    <row r="22" spans="1:5" ht="14.1" customHeight="1">
      <c r="A22" s="13"/>
      <c r="B22" s="14" t="s">
        <v>19</v>
      </c>
      <c r="C22" s="15"/>
      <c r="D22" s="16"/>
      <c r="E22" s="17"/>
    </row>
    <row r="23" spans="1:5" ht="14.1" customHeight="1">
      <c r="A23" s="13"/>
      <c r="B23" s="14" t="s">
        <v>20</v>
      </c>
      <c r="C23" s="15"/>
      <c r="D23" s="16"/>
      <c r="E23" s="17"/>
    </row>
    <row r="24" spans="1:5" ht="14.1" customHeight="1">
      <c r="A24" s="13"/>
      <c r="B24" s="14" t="s">
        <v>21</v>
      </c>
      <c r="C24" s="15">
        <v>30927692</v>
      </c>
      <c r="D24" s="16"/>
      <c r="E24" s="17"/>
    </row>
    <row r="25" spans="1:5" ht="14.1" customHeight="1">
      <c r="A25" s="13"/>
      <c r="B25" s="14" t="s">
        <v>22</v>
      </c>
      <c r="C25" s="15"/>
      <c r="D25" s="16">
        <v>0</v>
      </c>
      <c r="E25" s="17"/>
    </row>
    <row r="26" spans="1:5" ht="14.1" customHeight="1">
      <c r="A26" s="13"/>
      <c r="B26" s="14" t="s">
        <v>23</v>
      </c>
      <c r="C26" s="15"/>
      <c r="D26" s="16"/>
      <c r="E26" s="17"/>
    </row>
    <row r="27" spans="1:5" ht="14.1" customHeight="1">
      <c r="A27" s="13"/>
      <c r="B27" s="14" t="s">
        <v>24</v>
      </c>
      <c r="C27" s="15"/>
      <c r="D27" s="16">
        <v>7535900</v>
      </c>
      <c r="E27" s="17"/>
    </row>
    <row r="28" spans="1:5" ht="14.1" customHeight="1">
      <c r="A28" s="13"/>
      <c r="B28" s="14" t="s">
        <v>25</v>
      </c>
      <c r="C28" s="15"/>
      <c r="D28" s="16"/>
      <c r="E28" s="17"/>
    </row>
    <row r="29" spans="1:5" ht="14.1" customHeight="1">
      <c r="A29" s="13"/>
      <c r="B29" s="14" t="s">
        <v>26</v>
      </c>
      <c r="C29" s="15"/>
      <c r="D29" s="16">
        <v>0</v>
      </c>
      <c r="E29" s="17"/>
    </row>
    <row r="30" spans="1:5" ht="14.1" customHeight="1">
      <c r="A30" s="13"/>
      <c r="B30" s="14" t="s">
        <v>27</v>
      </c>
      <c r="C30" s="15"/>
      <c r="D30" s="18">
        <v>3536695</v>
      </c>
      <c r="E30" s="19"/>
    </row>
    <row r="31" spans="1:5" ht="14.1" customHeight="1">
      <c r="A31" s="13"/>
      <c r="B31" s="14" t="s">
        <v>28</v>
      </c>
      <c r="C31" s="17"/>
      <c r="D31" s="16"/>
      <c r="E31" s="20"/>
    </row>
    <row r="32" spans="1:5" ht="14.1" customHeight="1">
      <c r="A32" s="13"/>
      <c r="B32" s="14" t="s">
        <v>29</v>
      </c>
      <c r="C32" s="17">
        <v>3536695</v>
      </c>
      <c r="D32" s="16"/>
      <c r="E32" s="20"/>
    </row>
    <row r="33" spans="1:5" ht="18" customHeight="1" thickBot="1">
      <c r="A33" s="13"/>
      <c r="B33" s="21" t="s">
        <v>30</v>
      </c>
      <c r="C33" s="17"/>
      <c r="D33" s="22">
        <v>42000287</v>
      </c>
      <c r="E33" s="23" t="e">
        <f>+#REF!-#REF!</f>
        <v>#REF!</v>
      </c>
    </row>
    <row r="34" spans="1:5" ht="18" customHeight="1">
      <c r="A34" s="8" t="s">
        <v>31</v>
      </c>
      <c r="B34" s="9" t="s">
        <v>32</v>
      </c>
      <c r="C34" s="16"/>
      <c r="D34" s="24" t="s">
        <v>6</v>
      </c>
      <c r="E34" s="25"/>
    </row>
    <row r="35" spans="1:5" ht="14.1" customHeight="1">
      <c r="A35" s="13"/>
      <c r="B35" s="14"/>
      <c r="C35" s="16"/>
      <c r="D35" s="26"/>
      <c r="E35" s="15"/>
    </row>
    <row r="36" spans="1:5" ht="14.1" customHeight="1">
      <c r="A36" s="13"/>
      <c r="B36" s="14" t="s">
        <v>33</v>
      </c>
      <c r="C36" s="16"/>
      <c r="D36" s="26">
        <v>1916045</v>
      </c>
      <c r="E36" s="15" t="e">
        <f>+#REF!-#REF!</f>
        <v>#REF!</v>
      </c>
    </row>
    <row r="37" spans="1:5" ht="14.1" customHeight="1">
      <c r="A37" s="13"/>
      <c r="B37" s="14" t="s">
        <v>34</v>
      </c>
      <c r="C37" s="16"/>
      <c r="D37" s="26">
        <v>23130771</v>
      </c>
      <c r="E37" s="15" t="e">
        <f>+#REF!-#REF!</f>
        <v>#REF!</v>
      </c>
    </row>
    <row r="38" spans="1:5" ht="14.1" customHeight="1">
      <c r="A38" s="13"/>
      <c r="B38" s="14" t="s">
        <v>35</v>
      </c>
      <c r="C38" s="16"/>
      <c r="D38" s="26"/>
      <c r="E38" s="15"/>
    </row>
    <row r="39" spans="1:5" ht="14.1" customHeight="1">
      <c r="A39" s="13"/>
      <c r="B39" s="14" t="s">
        <v>36</v>
      </c>
      <c r="C39" s="16">
        <v>22877324.25</v>
      </c>
      <c r="D39" s="26"/>
      <c r="E39" s="15"/>
    </row>
    <row r="40" spans="1:5" ht="14.1" customHeight="1">
      <c r="A40" s="13"/>
      <c r="B40" s="14" t="s">
        <v>37</v>
      </c>
      <c r="C40" s="16">
        <v>204335.75</v>
      </c>
      <c r="D40" s="26"/>
      <c r="E40" s="15"/>
    </row>
    <row r="41" spans="1:5" ht="14.1" customHeight="1">
      <c r="A41" s="13"/>
      <c r="B41" s="14" t="s">
        <v>38</v>
      </c>
      <c r="C41" s="16">
        <v>49111</v>
      </c>
      <c r="D41" s="26"/>
      <c r="E41" s="15"/>
    </row>
    <row r="42" spans="1:5" ht="14.1" customHeight="1">
      <c r="A42" s="13"/>
      <c r="B42" s="14" t="s">
        <v>39</v>
      </c>
      <c r="C42" s="16"/>
      <c r="D42" s="26">
        <v>7062</v>
      </c>
      <c r="E42" s="15" t="e">
        <f>+#REF!-#REF!</f>
        <v>#REF!</v>
      </c>
    </row>
    <row r="43" spans="1:5" ht="14.1" customHeight="1">
      <c r="A43" s="13"/>
      <c r="B43" s="14" t="s">
        <v>40</v>
      </c>
      <c r="C43" s="16"/>
      <c r="D43" s="26">
        <v>13959889</v>
      </c>
      <c r="E43" s="15" t="e">
        <f>+#REF!-#REF!</f>
        <v>#REF!</v>
      </c>
    </row>
    <row r="44" spans="1:5" ht="14.1" customHeight="1">
      <c r="A44" s="13"/>
      <c r="B44" s="14" t="s">
        <v>41</v>
      </c>
      <c r="C44" s="26">
        <v>10207196</v>
      </c>
      <c r="D44" s="26"/>
      <c r="E44" s="15"/>
    </row>
    <row r="45" spans="1:5" ht="14.1" customHeight="1">
      <c r="A45" s="13"/>
      <c r="B45" s="14" t="s">
        <v>42</v>
      </c>
      <c r="C45" s="26">
        <v>3033708</v>
      </c>
      <c r="D45" s="26"/>
      <c r="E45" s="15"/>
    </row>
    <row r="46" spans="1:5" ht="14.1" customHeight="1">
      <c r="A46" s="13"/>
      <c r="B46" s="14" t="s">
        <v>43</v>
      </c>
      <c r="C46" s="26">
        <v>675843</v>
      </c>
      <c r="D46" s="26"/>
      <c r="E46" s="15"/>
    </row>
    <row r="47" spans="1:5" ht="14.1" customHeight="1">
      <c r="A47" s="13"/>
      <c r="B47" s="14" t="s">
        <v>44</v>
      </c>
      <c r="C47" s="26">
        <v>43142</v>
      </c>
      <c r="D47" s="26"/>
      <c r="E47" s="15"/>
    </row>
    <row r="48" spans="1:5" ht="14.1" customHeight="1">
      <c r="A48" s="13"/>
      <c r="B48" s="14" t="s">
        <v>45</v>
      </c>
      <c r="C48" s="16"/>
      <c r="D48" s="26">
        <v>250287</v>
      </c>
      <c r="E48" s="15" t="e">
        <f>+#REF!-#REF!</f>
        <v>#REF!</v>
      </c>
    </row>
    <row r="49" spans="1:5" ht="14.1" customHeight="1">
      <c r="A49" s="13"/>
      <c r="B49" s="14" t="s">
        <v>46</v>
      </c>
      <c r="C49" s="16">
        <v>182040</v>
      </c>
      <c r="D49" s="26"/>
      <c r="E49" s="15"/>
    </row>
    <row r="50" spans="1:5" ht="14.1" customHeight="1">
      <c r="A50" s="13"/>
      <c r="B50" s="14" t="s">
        <v>47</v>
      </c>
      <c r="C50" s="16">
        <v>16138</v>
      </c>
      <c r="D50" s="26"/>
      <c r="E50" s="15"/>
    </row>
    <row r="51" spans="1:5" ht="14.1" customHeight="1">
      <c r="A51" s="13"/>
      <c r="B51" s="14" t="s">
        <v>48</v>
      </c>
      <c r="C51" s="16"/>
      <c r="D51" s="26"/>
      <c r="E51" s="15"/>
    </row>
    <row r="52" spans="1:5" ht="14.1" customHeight="1">
      <c r="A52" s="13"/>
      <c r="B52" s="14" t="s">
        <v>49</v>
      </c>
      <c r="C52" s="16">
        <v>52109</v>
      </c>
      <c r="D52" s="26"/>
      <c r="E52" s="15"/>
    </row>
    <row r="53" spans="1:5" ht="14.1" customHeight="1">
      <c r="A53" s="13"/>
      <c r="B53" s="14" t="s">
        <v>50</v>
      </c>
      <c r="C53" s="16"/>
      <c r="D53" s="26"/>
      <c r="E53" s="15"/>
    </row>
    <row r="54" spans="1:5" ht="14.1" customHeight="1">
      <c r="A54" s="13"/>
      <c r="B54" s="14" t="s">
        <v>51</v>
      </c>
      <c r="C54" s="16"/>
      <c r="D54" s="26">
        <v>0</v>
      </c>
      <c r="E54" s="15"/>
    </row>
    <row r="55" spans="1:5" ht="14.1" customHeight="1">
      <c r="A55" s="13"/>
      <c r="B55" s="14" t="s">
        <v>52</v>
      </c>
      <c r="C55" s="16"/>
      <c r="D55" s="26"/>
      <c r="E55" s="15"/>
    </row>
    <row r="56" spans="1:5" ht="14.1" customHeight="1">
      <c r="A56" s="13"/>
      <c r="B56" s="14" t="s">
        <v>53</v>
      </c>
      <c r="C56" s="16"/>
      <c r="D56" s="26">
        <v>2141815</v>
      </c>
      <c r="E56" s="15" t="e">
        <f>+#REF!-#REF!</f>
        <v>#REF!</v>
      </c>
    </row>
    <row r="57" spans="1:5" ht="14.1" customHeight="1">
      <c r="A57" s="13"/>
      <c r="B57" s="14" t="s">
        <v>54</v>
      </c>
      <c r="C57" s="16"/>
      <c r="D57" s="26">
        <v>410317</v>
      </c>
      <c r="E57" s="15"/>
    </row>
    <row r="58" spans="1:5" ht="13.5" customHeight="1">
      <c r="A58" s="13"/>
      <c r="B58" s="14" t="s">
        <v>55</v>
      </c>
      <c r="C58" s="16"/>
      <c r="D58" s="26">
        <v>165961</v>
      </c>
      <c r="E58" s="15" t="e">
        <f>+#REF!-#REF!</f>
        <v>#REF!</v>
      </c>
    </row>
    <row r="59" spans="1:5" ht="13.5" customHeight="1">
      <c r="A59" s="13"/>
      <c r="B59" s="14" t="s">
        <v>56</v>
      </c>
      <c r="C59" s="16"/>
      <c r="D59" s="27"/>
      <c r="E59" s="20"/>
    </row>
    <row r="60" spans="1:5" ht="13.5" customHeight="1">
      <c r="A60" s="13"/>
      <c r="B60" s="14" t="s">
        <v>57</v>
      </c>
      <c r="C60" s="16">
        <v>77461.09</v>
      </c>
      <c r="D60" s="27"/>
      <c r="E60" s="20"/>
    </row>
    <row r="61" spans="1:5" ht="13.5" customHeight="1" thickBot="1">
      <c r="A61" s="13"/>
      <c r="B61" s="14" t="s">
        <v>58</v>
      </c>
      <c r="C61" s="16">
        <v>88499.91</v>
      </c>
      <c r="D61" s="27"/>
      <c r="E61" s="20"/>
    </row>
    <row r="62" spans="1:5" ht="18" customHeight="1" thickTop="1">
      <c r="A62" s="13"/>
      <c r="B62" s="21" t="s">
        <v>59</v>
      </c>
      <c r="C62" s="18"/>
      <c r="D62" s="28">
        <v>41982147</v>
      </c>
      <c r="E62" s="23" t="e">
        <f>SUM(E36:E58)</f>
        <v>#REF!</v>
      </c>
    </row>
    <row r="63" spans="1:5" ht="18" customHeight="1">
      <c r="A63" s="13"/>
      <c r="B63" s="29" t="s">
        <v>60</v>
      </c>
      <c r="C63" s="16"/>
      <c r="D63" s="30">
        <v>18140</v>
      </c>
      <c r="E63" s="23" t="e">
        <f>+E33-E62</f>
        <v>#REF!</v>
      </c>
    </row>
    <row r="64" spans="1:5" ht="12" customHeight="1">
      <c r="A64" s="13"/>
      <c r="B64" s="14"/>
      <c r="C64" s="31"/>
      <c r="D64" s="27"/>
      <c r="E64" s="20"/>
    </row>
    <row r="65" spans="1:5" ht="18" customHeight="1">
      <c r="A65" s="8" t="s">
        <v>61</v>
      </c>
      <c r="B65" s="9" t="s">
        <v>62</v>
      </c>
      <c r="C65" s="16"/>
      <c r="D65" s="26"/>
      <c r="E65" s="15"/>
    </row>
    <row r="66" spans="1:5" ht="18" customHeight="1">
      <c r="A66" s="8"/>
      <c r="B66" s="14" t="s">
        <v>63</v>
      </c>
      <c r="C66" s="16"/>
      <c r="D66" s="26">
        <v>0</v>
      </c>
      <c r="E66" s="15"/>
    </row>
    <row r="67" spans="1:5" ht="14.1" customHeight="1">
      <c r="A67" s="13"/>
      <c r="B67" s="14" t="s">
        <v>64</v>
      </c>
      <c r="C67" s="16"/>
      <c r="D67" s="26">
        <v>361968</v>
      </c>
      <c r="E67" s="15"/>
    </row>
    <row r="68" spans="1:5" ht="15.75" customHeight="1">
      <c r="A68" s="13"/>
      <c r="B68" s="14" t="s">
        <v>65</v>
      </c>
      <c r="C68" s="16"/>
      <c r="D68" s="26"/>
      <c r="E68" s="15"/>
    </row>
    <row r="69" spans="1:5" ht="15.75" customHeight="1">
      <c r="A69" s="13"/>
      <c r="B69" s="14" t="s">
        <v>66</v>
      </c>
      <c r="C69" s="16"/>
      <c r="D69" s="26"/>
      <c r="E69" s="15"/>
    </row>
    <row r="70" spans="1:5" ht="14.1" customHeight="1">
      <c r="A70" s="13"/>
      <c r="B70" s="14" t="s">
        <v>67</v>
      </c>
      <c r="C70" s="16"/>
      <c r="D70" s="26"/>
      <c r="E70" s="15"/>
    </row>
    <row r="71" spans="1:5" ht="14.1" customHeight="1">
      <c r="A71" s="13"/>
      <c r="B71" s="14" t="s">
        <v>68</v>
      </c>
      <c r="C71" s="16">
        <v>2571</v>
      </c>
      <c r="D71" s="26"/>
      <c r="E71" s="15"/>
    </row>
    <row r="72" spans="1:5" ht="14.1" customHeight="1">
      <c r="A72" s="13"/>
      <c r="B72" s="14" t="s">
        <v>69</v>
      </c>
      <c r="C72" s="16"/>
      <c r="D72" s="26"/>
      <c r="E72" s="15"/>
    </row>
    <row r="73" spans="1:5" ht="14.1" customHeight="1">
      <c r="A73" s="13"/>
      <c r="B73" s="14" t="s">
        <v>70</v>
      </c>
      <c r="C73" s="16">
        <v>359397</v>
      </c>
      <c r="D73" s="26"/>
      <c r="E73" s="15"/>
    </row>
    <row r="74" spans="1:5" ht="14.1" customHeight="1">
      <c r="A74" s="13"/>
      <c r="B74" s="14" t="s">
        <v>71</v>
      </c>
      <c r="C74" s="18"/>
      <c r="D74" s="32">
        <v>-1124</v>
      </c>
      <c r="E74" s="15"/>
    </row>
    <row r="75" spans="1:5" ht="14.1" customHeight="1">
      <c r="A75" s="13"/>
      <c r="B75" s="14" t="s">
        <v>72</v>
      </c>
      <c r="C75" s="16">
        <v>-1124</v>
      </c>
      <c r="D75" s="16"/>
      <c r="E75" s="20"/>
    </row>
    <row r="76" spans="1:5" ht="14.1" customHeight="1">
      <c r="A76" s="13"/>
      <c r="B76" s="14" t="s">
        <v>73</v>
      </c>
      <c r="C76" s="16"/>
      <c r="D76" s="16"/>
      <c r="E76" s="20"/>
    </row>
    <row r="77" spans="1:5" ht="14.1" customHeight="1">
      <c r="A77" s="13"/>
      <c r="B77" s="14" t="s">
        <v>74</v>
      </c>
      <c r="C77" s="16"/>
      <c r="D77" s="16"/>
      <c r="E77" s="20"/>
    </row>
    <row r="78" spans="1:5" ht="18" customHeight="1">
      <c r="A78" s="13"/>
      <c r="B78" s="9" t="s">
        <v>75</v>
      </c>
      <c r="C78" s="16"/>
      <c r="D78" s="16">
        <v>360844</v>
      </c>
      <c r="E78" s="23" t="e">
        <f>+#REF!-#REF!</f>
        <v>#REF!</v>
      </c>
    </row>
    <row r="79" spans="1:5" ht="12" customHeight="1">
      <c r="A79" s="13"/>
      <c r="B79" s="14"/>
      <c r="C79" s="16"/>
      <c r="D79" s="27"/>
      <c r="E79" s="20"/>
    </row>
    <row r="80" spans="1:5" ht="18" customHeight="1">
      <c r="A80" s="8" t="s">
        <v>76</v>
      </c>
      <c r="B80" s="9" t="s">
        <v>77</v>
      </c>
      <c r="C80" s="16"/>
      <c r="D80" s="16"/>
      <c r="E80" s="16"/>
    </row>
    <row r="81" spans="1:5" ht="15.75" customHeight="1">
      <c r="A81" s="13"/>
      <c r="B81" s="14" t="s">
        <v>78</v>
      </c>
      <c r="C81" s="16"/>
      <c r="D81" s="16">
        <v>0</v>
      </c>
      <c r="E81" s="16"/>
    </row>
    <row r="82" spans="1:5" ht="15.75" customHeight="1">
      <c r="A82" s="13"/>
      <c r="B82" s="14" t="s">
        <v>79</v>
      </c>
      <c r="C82" s="16"/>
      <c r="D82" s="16"/>
      <c r="E82" s="16"/>
    </row>
    <row r="83" spans="1:5" ht="15.75" customHeight="1">
      <c r="A83" s="13"/>
      <c r="B83" s="14" t="s">
        <v>80</v>
      </c>
      <c r="C83" s="16"/>
      <c r="D83" s="16"/>
      <c r="E83" s="16"/>
    </row>
    <row r="84" spans="1:5" ht="15.75" customHeight="1">
      <c r="A84" s="13"/>
      <c r="B84" s="14" t="s">
        <v>81</v>
      </c>
      <c r="C84" s="16"/>
      <c r="D84" s="16"/>
      <c r="E84" s="16"/>
    </row>
    <row r="85" spans="1:5" ht="18" customHeight="1">
      <c r="A85" s="13"/>
      <c r="B85" s="14" t="s">
        <v>82</v>
      </c>
      <c r="C85" s="16"/>
      <c r="D85" s="16"/>
      <c r="E85" s="16"/>
    </row>
    <row r="86" spans="1:5" ht="18" customHeight="1">
      <c r="A86" s="13"/>
      <c r="B86" s="14" t="s">
        <v>83</v>
      </c>
      <c r="C86" s="16"/>
      <c r="D86" s="16">
        <v>0</v>
      </c>
      <c r="E86" s="16"/>
    </row>
    <row r="87" spans="1:5" ht="18" customHeight="1">
      <c r="A87" s="13"/>
      <c r="B87" s="14" t="s">
        <v>80</v>
      </c>
      <c r="C87" s="16"/>
      <c r="D87" s="16"/>
      <c r="E87" s="20"/>
    </row>
    <row r="88" spans="1:5" ht="18" customHeight="1">
      <c r="A88" s="13"/>
      <c r="B88" s="14" t="s">
        <v>81</v>
      </c>
      <c r="C88" s="16"/>
      <c r="D88" s="16"/>
      <c r="E88" s="20"/>
    </row>
    <row r="89" spans="1:5" ht="18" customHeight="1">
      <c r="A89" s="13"/>
      <c r="B89" s="9" t="s">
        <v>84</v>
      </c>
      <c r="C89" s="16"/>
      <c r="D89" s="30">
        <v>0</v>
      </c>
      <c r="E89" s="23"/>
    </row>
    <row r="90" spans="1:5" ht="12" customHeight="1">
      <c r="A90" s="13"/>
      <c r="B90" s="14"/>
      <c r="C90" s="31"/>
      <c r="D90" s="27"/>
      <c r="E90" s="20"/>
    </row>
    <row r="91" spans="1:5" ht="18" hidden="1" customHeight="1">
      <c r="A91" s="8" t="s">
        <v>85</v>
      </c>
      <c r="B91" s="9" t="s">
        <v>86</v>
      </c>
      <c r="C91" s="16"/>
      <c r="D91" s="33"/>
      <c r="E91" s="34"/>
    </row>
    <row r="92" spans="1:5" ht="14.1" hidden="1" customHeight="1">
      <c r="A92" s="13"/>
      <c r="B92" s="14" t="s">
        <v>87</v>
      </c>
      <c r="C92" s="16"/>
      <c r="D92" s="26">
        <v>0</v>
      </c>
      <c r="E92" s="15"/>
    </row>
    <row r="93" spans="1:5" ht="14.1" hidden="1" customHeight="1">
      <c r="A93" s="13"/>
      <c r="B93" s="14" t="s">
        <v>88</v>
      </c>
      <c r="C93" s="16"/>
      <c r="D93" s="26"/>
      <c r="E93" s="15"/>
    </row>
    <row r="94" spans="1:5" ht="14.1" hidden="1" customHeight="1">
      <c r="A94" s="13"/>
      <c r="B94" s="14" t="s">
        <v>89</v>
      </c>
      <c r="C94" s="16"/>
      <c r="D94" s="26"/>
      <c r="E94" s="15"/>
    </row>
    <row r="95" spans="1:5" ht="13.5" hidden="1" customHeight="1">
      <c r="A95" s="13"/>
      <c r="B95" s="14" t="s">
        <v>90</v>
      </c>
      <c r="C95" s="16"/>
      <c r="D95" s="26">
        <v>0</v>
      </c>
      <c r="E95" s="15"/>
    </row>
    <row r="96" spans="1:5" ht="14.1" hidden="1" customHeight="1">
      <c r="A96" s="13"/>
      <c r="B96" s="14" t="s">
        <v>91</v>
      </c>
      <c r="C96" s="16"/>
      <c r="D96" s="26"/>
      <c r="E96" s="15"/>
    </row>
    <row r="97" spans="1:5" ht="14.1" hidden="1" customHeight="1">
      <c r="A97" s="13"/>
      <c r="B97" s="14" t="s">
        <v>92</v>
      </c>
      <c r="C97" s="16"/>
      <c r="D97" s="26"/>
      <c r="E97" s="15"/>
    </row>
    <row r="98" spans="1:5" ht="18" hidden="1" customHeight="1">
      <c r="A98" s="13"/>
      <c r="B98" s="9" t="s">
        <v>93</v>
      </c>
      <c r="C98" s="20"/>
      <c r="D98" s="35">
        <v>0</v>
      </c>
      <c r="E98" s="23" t="e">
        <f>+#REF!-#REF!</f>
        <v>#REF!</v>
      </c>
    </row>
    <row r="99" spans="1:5" ht="18" customHeight="1">
      <c r="A99" s="13"/>
      <c r="B99" s="9" t="s">
        <v>94</v>
      </c>
      <c r="C99" s="16"/>
      <c r="D99" s="33">
        <v>378984</v>
      </c>
      <c r="E99" s="34" t="e">
        <f>+E98+E78+E63</f>
        <v>#REF!</v>
      </c>
    </row>
    <row r="100" spans="1:5">
      <c r="A100" s="13"/>
      <c r="B100" s="14"/>
      <c r="C100" s="16"/>
      <c r="D100" s="26"/>
      <c r="E100" s="15"/>
    </row>
    <row r="101" spans="1:5" ht="14.1" customHeight="1">
      <c r="A101" s="13"/>
      <c r="B101" s="14" t="s">
        <v>95</v>
      </c>
      <c r="C101" s="16"/>
      <c r="D101" s="26">
        <v>183343</v>
      </c>
      <c r="E101" s="15" t="e">
        <f>+#REF!-#REF!</f>
        <v>#REF!</v>
      </c>
    </row>
    <row r="102" spans="1:5">
      <c r="A102" s="13"/>
      <c r="B102" s="14"/>
      <c r="C102" s="16"/>
      <c r="D102" s="26"/>
      <c r="E102" s="15"/>
    </row>
    <row r="103" spans="1:5" ht="18" customHeight="1" thickBot="1">
      <c r="A103" s="36"/>
      <c r="B103" s="37" t="s">
        <v>96</v>
      </c>
      <c r="C103" s="38"/>
      <c r="D103" s="39">
        <v>195641</v>
      </c>
      <c r="E103" s="40" t="e">
        <f>+#REF!-#REF!</f>
        <v>#REF!</v>
      </c>
    </row>
    <row r="104" spans="1:5" ht="15.75" thickTop="1"/>
    <row r="105" spans="1:5" s="2" customFormat="1" ht="15.75" hidden="1">
      <c r="B105" s="2" t="s">
        <v>97</v>
      </c>
      <c r="D105" s="41"/>
    </row>
    <row r="106" spans="1:5" hidden="1"/>
    <row r="107" spans="1:5" s="2" customFormat="1" ht="15.75" hidden="1">
      <c r="B107" s="2" t="s">
        <v>98</v>
      </c>
      <c r="D107" s="41">
        <f>+D33+D92+D66+D67</f>
        <v>42362255</v>
      </c>
      <c r="E107" s="41"/>
    </row>
    <row r="108" spans="1:5" s="41" customFormat="1" ht="15.75" hidden="1"/>
    <row r="109" spans="1:5" s="41" customFormat="1" ht="15.75" hidden="1">
      <c r="B109" s="42" t="s">
        <v>99</v>
      </c>
    </row>
    <row r="110" spans="1:5" s="41" customFormat="1" ht="15.75" hidden="1"/>
    <row r="111" spans="1:5" s="42" customFormat="1" hidden="1">
      <c r="B111" s="42" t="s">
        <v>100</v>
      </c>
      <c r="C111" s="42">
        <f>+[1]Foglio3!$P$111</f>
        <v>1252293.0999999999</v>
      </c>
    </row>
    <row r="112" spans="1:5" s="42" customFormat="1" hidden="1">
      <c r="B112" s="42" t="s">
        <v>101</v>
      </c>
      <c r="C112" s="42">
        <f>+[1]Foglio3!$Q$57</f>
        <v>8205.84</v>
      </c>
      <c r="D112" s="42" t="e">
        <f>+#REF!</f>
        <v>#REF!</v>
      </c>
    </row>
    <row r="113" spans="2:5" s="42" customFormat="1" hidden="1">
      <c r="B113" s="42" t="s">
        <v>102</v>
      </c>
      <c r="C113" s="42">
        <f>+[1]Foglio3!$Q$107</f>
        <v>1558.08</v>
      </c>
      <c r="D113" s="42" t="e">
        <f>+#REF!</f>
        <v>#REF!</v>
      </c>
    </row>
    <row r="114" spans="2:5" s="41" customFormat="1" ht="15.75" hidden="1"/>
    <row r="115" spans="2:5" s="41" customFormat="1" ht="15.75" hidden="1">
      <c r="B115" s="42" t="s">
        <v>103</v>
      </c>
      <c r="C115" s="42">
        <v>64186.52</v>
      </c>
    </row>
    <row r="116" spans="2:5" s="41" customFormat="1" ht="15.75" hidden="1"/>
    <row r="117" spans="2:5" s="41" customFormat="1" ht="15.75" hidden="1">
      <c r="B117" s="42" t="s">
        <v>104</v>
      </c>
      <c r="C117" s="42">
        <v>400</v>
      </c>
      <c r="D117" s="42" t="e">
        <f>+C146</f>
        <v>#REF!</v>
      </c>
      <c r="E117" s="42"/>
    </row>
    <row r="118" spans="2:5" s="42" customFormat="1" hidden="1">
      <c r="B118" s="42" t="s">
        <v>105</v>
      </c>
      <c r="C118" s="42">
        <v>6.92</v>
      </c>
      <c r="D118" s="42" t="e">
        <f>+#REF!</f>
        <v>#REF!</v>
      </c>
    </row>
    <row r="119" spans="2:5" s="41" customFormat="1" ht="15.75" hidden="1">
      <c r="B119" s="42" t="s">
        <v>106</v>
      </c>
      <c r="C119" s="42">
        <v>89067.06</v>
      </c>
      <c r="D119" s="42" t="e">
        <f>+#REF!</f>
        <v>#REF!</v>
      </c>
      <c r="E119" s="42"/>
    </row>
    <row r="120" spans="2:5" s="41" customFormat="1" ht="15.75" hidden="1">
      <c r="B120" s="42" t="s">
        <v>107</v>
      </c>
      <c r="C120" s="42">
        <v>55.96</v>
      </c>
      <c r="D120" s="42" t="e">
        <f>+#REF!</f>
        <v>#REF!</v>
      </c>
      <c r="E120" s="42"/>
    </row>
    <row r="121" spans="2:5" s="41" customFormat="1" ht="15.75" hidden="1">
      <c r="B121" s="42" t="s">
        <v>108</v>
      </c>
      <c r="C121" s="42">
        <v>20201.560000000001</v>
      </c>
      <c r="D121" s="42" t="e">
        <f>+#REF!</f>
        <v>#REF!</v>
      </c>
      <c r="E121" s="42"/>
    </row>
    <row r="122" spans="2:5" s="41" customFormat="1" ht="15.75" hidden="1">
      <c r="B122" s="42" t="s">
        <v>109</v>
      </c>
      <c r="C122" s="42">
        <v>8965.91</v>
      </c>
      <c r="D122" s="42">
        <f>+C122</f>
        <v>8965.91</v>
      </c>
      <c r="E122" s="42"/>
    </row>
    <row r="123" spans="2:5" s="41" customFormat="1" ht="15.75" hidden="1">
      <c r="B123" s="41" t="s">
        <v>110</v>
      </c>
      <c r="C123" s="41">
        <f>SUM(C111:C122)</f>
        <v>1444940.95</v>
      </c>
    </row>
    <row r="124" spans="2:5" s="41" customFormat="1" ht="15.75" hidden="1"/>
    <row r="125" spans="2:5" s="41" customFormat="1" ht="15.75" hidden="1">
      <c r="B125" s="41" t="s">
        <v>111</v>
      </c>
      <c r="C125" s="41">
        <f>+D107-C123</f>
        <v>40917314.049999997</v>
      </c>
    </row>
    <row r="126" spans="2:5" s="41" customFormat="1" ht="15.75" hidden="1"/>
    <row r="127" spans="2:5" s="41" customFormat="1" ht="15.75" hidden="1">
      <c r="B127" s="41" t="s">
        <v>112</v>
      </c>
    </row>
    <row r="128" spans="2:5" hidden="1">
      <c r="D128" s="42"/>
    </row>
    <row r="129" spans="1:4" hidden="1">
      <c r="B129" s="1" t="s">
        <v>113</v>
      </c>
      <c r="C129" s="42">
        <f>+[2]QUADRAT__CO_GE2!$C$2963-C133</f>
        <v>11807886.120000003</v>
      </c>
      <c r="D129" s="1" t="e">
        <f>+#REF!</f>
        <v>#REF!</v>
      </c>
    </row>
    <row r="130" spans="1:4" hidden="1">
      <c r="B130" s="1" t="s">
        <v>114</v>
      </c>
      <c r="C130" s="42">
        <f>+[2]QUADRAT__CO_GE2!$C$2961</f>
        <v>3679577.5399999926</v>
      </c>
      <c r="D130" s="1" t="e">
        <f>+#REF!</f>
        <v>#REF!</v>
      </c>
    </row>
    <row r="131" spans="1:4" hidden="1">
      <c r="B131" s="1" t="s">
        <v>115</v>
      </c>
      <c r="C131" s="42">
        <v>0</v>
      </c>
      <c r="D131" s="1" t="e">
        <f>+#REF!</f>
        <v>#REF!</v>
      </c>
    </row>
    <row r="132" spans="1:4" hidden="1">
      <c r="B132" s="1" t="s">
        <v>116</v>
      </c>
      <c r="C132" s="42">
        <v>162948.06</v>
      </c>
      <c r="D132" s="1">
        <f>+C132</f>
        <v>162948.06</v>
      </c>
    </row>
    <row r="133" spans="1:4" hidden="1">
      <c r="B133" s="1" t="s">
        <v>117</v>
      </c>
      <c r="C133" s="42">
        <v>38376.639999999999</v>
      </c>
      <c r="D133" s="1" t="e">
        <f>+#REF!</f>
        <v>#REF!</v>
      </c>
    </row>
    <row r="134" spans="1:4" hidden="1">
      <c r="B134" s="1" t="s">
        <v>118</v>
      </c>
      <c r="C134" s="42" t="e">
        <f>+#REF!+#REF!+#REF!</f>
        <v>#REF!</v>
      </c>
      <c r="D134" s="1" t="e">
        <f>+#REF!+#REF!+#REF!+#REF!</f>
        <v>#REF!</v>
      </c>
    </row>
    <row r="135" spans="1:4" s="2" customFormat="1" ht="15.75" hidden="1">
      <c r="A135" s="1"/>
      <c r="B135" s="1"/>
      <c r="C135" s="42"/>
      <c r="D135" s="1"/>
    </row>
    <row r="136" spans="1:4" ht="15.75" hidden="1">
      <c r="A136" s="2"/>
      <c r="B136" s="2" t="s">
        <v>119</v>
      </c>
      <c r="C136" s="41" t="e">
        <f>SUM(C129:C135)</f>
        <v>#REF!</v>
      </c>
      <c r="D136" s="41" t="e">
        <f>SUM(C129:C134)</f>
        <v>#REF!</v>
      </c>
    </row>
    <row r="137" spans="1:4" s="2" customFormat="1" ht="15.75" hidden="1">
      <c r="A137" s="1"/>
      <c r="B137" s="1"/>
      <c r="C137" s="1"/>
      <c r="D137" s="42"/>
    </row>
    <row r="138" spans="1:4" ht="15.75" hidden="1">
      <c r="A138" s="2"/>
      <c r="B138" s="2" t="s">
        <v>120</v>
      </c>
      <c r="C138" s="2"/>
      <c r="D138" s="41" t="e">
        <f>+D107-D136</f>
        <v>#REF!</v>
      </c>
    </row>
    <row r="139" spans="1:4" hidden="1">
      <c r="D139" s="42"/>
    </row>
    <row r="140" spans="1:4" hidden="1">
      <c r="B140" s="1" t="s">
        <v>121</v>
      </c>
      <c r="D140" s="42"/>
    </row>
    <row r="141" spans="1:4" hidden="1">
      <c r="B141" s="1" t="s">
        <v>122</v>
      </c>
      <c r="D141" s="42"/>
    </row>
    <row r="142" spans="1:4" hidden="1">
      <c r="C142" s="43" t="s">
        <v>123</v>
      </c>
    </row>
    <row r="143" spans="1:4" hidden="1"/>
    <row r="144" spans="1:4" hidden="1">
      <c r="B144" s="42" t="s">
        <v>103</v>
      </c>
      <c r="C144" s="1" t="e">
        <f>+#REF!-#REF!</f>
        <v>#REF!</v>
      </c>
    </row>
    <row r="145" spans="2:5" hidden="1"/>
    <row r="146" spans="2:5" hidden="1">
      <c r="B146" s="1" t="s">
        <v>104</v>
      </c>
      <c r="C146" s="1" t="e">
        <f>+#REF!</f>
        <v>#REF!</v>
      </c>
    </row>
    <row r="147" spans="2:5" hidden="1"/>
    <row r="148" spans="2:5" hidden="1">
      <c r="B148" s="1" t="s">
        <v>109</v>
      </c>
      <c r="C148" s="1" t="e">
        <f>+#REF!</f>
        <v>#REF!</v>
      </c>
    </row>
    <row r="149" spans="2:5" hidden="1"/>
    <row r="150" spans="2:5" hidden="1">
      <c r="B150" s="1" t="s">
        <v>124</v>
      </c>
      <c r="C150" s="1" t="e">
        <f>+#REF!</f>
        <v>#REF!</v>
      </c>
    </row>
    <row r="151" spans="2:5" hidden="1"/>
    <row r="152" spans="2:5" hidden="1">
      <c r="E152" s="42"/>
    </row>
    <row r="153" spans="2:5" hidden="1">
      <c r="B153" s="1" t="s">
        <v>125</v>
      </c>
      <c r="C153" s="1" t="e">
        <f>SUM(C144:C150)</f>
        <v>#REF!</v>
      </c>
    </row>
    <row r="154" spans="2:5" hidden="1"/>
    <row r="155" spans="2:5" hidden="1">
      <c r="B155" s="1" t="s">
        <v>126</v>
      </c>
      <c r="E155" s="42"/>
    </row>
    <row r="156" spans="2:5" hidden="1">
      <c r="C156" s="42"/>
      <c r="D156" s="42"/>
      <c r="E156" s="42"/>
    </row>
    <row r="157" spans="2:5" hidden="1">
      <c r="B157" s="1" t="s">
        <v>127</v>
      </c>
      <c r="C157" s="42" t="e">
        <f>+(C153-C148*0.95)*0.275</f>
        <v>#REF!</v>
      </c>
      <c r="D157" s="42" t="s">
        <v>127</v>
      </c>
      <c r="E157" s="42"/>
    </row>
    <row r="158" spans="2:5" hidden="1">
      <c r="B158" s="1" t="s">
        <v>128</v>
      </c>
      <c r="C158" s="42" t="e">
        <f>+(C153-C148)*0.0482</f>
        <v>#REF!</v>
      </c>
      <c r="D158" s="42" t="s">
        <v>128</v>
      </c>
      <c r="E158" s="42"/>
    </row>
    <row r="159" spans="2:5" hidden="1">
      <c r="C159" s="42"/>
      <c r="D159" s="42"/>
    </row>
    <row r="160" spans="2:5" hidden="1">
      <c r="B160" s="1" t="s">
        <v>129</v>
      </c>
      <c r="C160" s="42" t="e">
        <f>SUM(C157:C158)</f>
        <v>#REF!</v>
      </c>
      <c r="D160" s="42"/>
    </row>
    <row r="161" spans="2:4" hidden="1">
      <c r="C161" s="42"/>
      <c r="D161" s="42"/>
    </row>
    <row r="162" spans="2:4" hidden="1">
      <c r="B162" s="1" t="s">
        <v>130</v>
      </c>
      <c r="C162" s="42" t="e">
        <f>+C153-C160</f>
        <v>#REF!</v>
      </c>
      <c r="D162" s="42"/>
    </row>
    <row r="163" spans="2:4" hidden="1">
      <c r="B163" s="1" t="s">
        <v>131</v>
      </c>
      <c r="C163" s="42"/>
    </row>
    <row r="164" spans="2:4" hidden="1">
      <c r="C164" s="42"/>
    </row>
    <row r="165" spans="2:4" hidden="1">
      <c r="B165" s="1" t="s">
        <v>132</v>
      </c>
      <c r="C165" s="42">
        <f>+D103</f>
        <v>195641</v>
      </c>
    </row>
    <row r="166" spans="2:4" hidden="1">
      <c r="C166" s="42"/>
    </row>
    <row r="167" spans="2:4" hidden="1">
      <c r="B167" s="1" t="s">
        <v>133</v>
      </c>
      <c r="C167" s="42" t="e">
        <f>+C165-C162</f>
        <v>#REF!</v>
      </c>
    </row>
    <row r="168" spans="2:4" hidden="1">
      <c r="C168" s="42"/>
    </row>
    <row r="169" spans="2:4" hidden="1">
      <c r="B169" s="42"/>
      <c r="C169" s="42"/>
      <c r="D169" s="42"/>
    </row>
    <row r="170" spans="2:4" hidden="1">
      <c r="B170" s="42"/>
      <c r="C170" s="42"/>
      <c r="D170" s="42"/>
    </row>
    <row r="171" spans="2:4" hidden="1">
      <c r="B171" s="42"/>
      <c r="C171" s="42"/>
      <c r="D171" s="42"/>
    </row>
    <row r="172" spans="2:4" hidden="1">
      <c r="B172" s="42" t="s">
        <v>134</v>
      </c>
      <c r="C172" s="42"/>
      <c r="D172" s="42"/>
    </row>
    <row r="173" spans="2:4" hidden="1">
      <c r="B173" s="42" t="s">
        <v>135</v>
      </c>
      <c r="C173" s="42"/>
      <c r="D173" s="42"/>
    </row>
    <row r="174" spans="2:4" hidden="1">
      <c r="B174" s="42"/>
      <c r="C174" s="42"/>
      <c r="D174" s="42"/>
    </row>
    <row r="175" spans="2:4" hidden="1">
      <c r="B175" s="42" t="s">
        <v>136</v>
      </c>
      <c r="C175" s="42"/>
      <c r="D175" s="42"/>
    </row>
    <row r="176" spans="2:4" hidden="1">
      <c r="B176" s="42"/>
      <c r="C176" s="42"/>
      <c r="D176" s="42"/>
    </row>
    <row r="177" spans="2:4" hidden="1">
      <c r="B177" s="42" t="s">
        <v>137</v>
      </c>
      <c r="C177" s="42"/>
      <c r="D177" s="42"/>
    </row>
    <row r="178" spans="2:4" hidden="1">
      <c r="B178" s="42" t="s">
        <v>138</v>
      </c>
      <c r="C178" s="42"/>
      <c r="D178" s="42"/>
    </row>
    <row r="179" spans="2:4" hidden="1">
      <c r="B179" s="42"/>
      <c r="C179" s="42"/>
      <c r="D179" s="42"/>
    </row>
    <row r="180" spans="2:4" hidden="1">
      <c r="B180" s="42"/>
      <c r="C180" s="42"/>
      <c r="D180" s="42"/>
    </row>
    <row r="181" spans="2:4" hidden="1">
      <c r="B181" s="42" t="s">
        <v>139</v>
      </c>
      <c r="C181" s="42"/>
      <c r="D181" s="42"/>
    </row>
    <row r="182" spans="2:4" hidden="1">
      <c r="B182" s="42"/>
      <c r="C182" s="42"/>
      <c r="D182" s="42"/>
    </row>
    <row r="183" spans="2:4" hidden="1">
      <c r="B183" s="42" t="s">
        <v>140</v>
      </c>
      <c r="C183" s="42"/>
      <c r="D183" s="42"/>
    </row>
    <row r="184" spans="2:4" ht="15.75" hidden="1" customHeight="1">
      <c r="B184" s="42"/>
      <c r="C184" s="42"/>
      <c r="D184" s="42"/>
    </row>
    <row r="185" spans="2:4" hidden="1">
      <c r="B185" s="42"/>
      <c r="C185" s="42"/>
      <c r="D185" s="42"/>
    </row>
    <row r="186" spans="2:4" hidden="1">
      <c r="B186" s="42" t="s">
        <v>141</v>
      </c>
      <c r="C186" s="42"/>
      <c r="D186" s="42"/>
    </row>
    <row r="187" spans="2:4" hidden="1">
      <c r="B187" s="42" t="s">
        <v>142</v>
      </c>
      <c r="C187" s="42"/>
      <c r="D187" s="42"/>
    </row>
    <row r="188" spans="2:4" hidden="1">
      <c r="B188" s="42"/>
      <c r="C188" s="42"/>
      <c r="D188" s="42"/>
    </row>
    <row r="189" spans="2:4" hidden="1">
      <c r="B189" s="42" t="s">
        <v>143</v>
      </c>
      <c r="C189" s="42"/>
      <c r="D189" s="42"/>
    </row>
    <row r="190" spans="2:4" hidden="1">
      <c r="B190" s="42" t="s">
        <v>6</v>
      </c>
      <c r="C190" s="42"/>
      <c r="D190" s="42"/>
    </row>
    <row r="191" spans="2:4" hidden="1">
      <c r="B191" s="42"/>
      <c r="C191" s="42"/>
      <c r="D191" s="42"/>
    </row>
    <row r="192" spans="2:4" hidden="1">
      <c r="B192" s="1" t="s">
        <v>144</v>
      </c>
    </row>
    <row r="193" spans="2:2" hidden="1"/>
    <row r="194" spans="2:2" ht="15.75" hidden="1" thickBot="1"/>
    <row r="195" spans="2:2" hidden="1">
      <c r="B195" s="44"/>
    </row>
    <row r="196" spans="2:2" hidden="1">
      <c r="B196" s="45" t="s">
        <v>145</v>
      </c>
    </row>
    <row r="197" spans="2:2" hidden="1">
      <c r="B197" s="45"/>
    </row>
    <row r="198" spans="2:2" hidden="1">
      <c r="B198" s="45" t="s">
        <v>146</v>
      </c>
    </row>
    <row r="199" spans="2:2" hidden="1">
      <c r="B199" s="45"/>
    </row>
    <row r="200" spans="2:2" hidden="1">
      <c r="B200" s="45" t="s">
        <v>147</v>
      </c>
    </row>
    <row r="201" spans="2:2" hidden="1">
      <c r="B201" s="45"/>
    </row>
    <row r="202" spans="2:2" hidden="1">
      <c r="B202" s="45" t="s">
        <v>148</v>
      </c>
    </row>
    <row r="203" spans="2:2" hidden="1">
      <c r="B203" s="45"/>
    </row>
    <row r="204" spans="2:2" hidden="1">
      <c r="B204" s="45"/>
    </row>
    <row r="205" spans="2:2" hidden="1">
      <c r="B205" s="45" t="str">
        <f>+B129</f>
        <v>COSTI DIRETTI</v>
      </c>
    </row>
    <row r="206" spans="2:2" hidden="1">
      <c r="B206" s="45" t="str">
        <f>+B130</f>
        <v>SPESE GENERALI</v>
      </c>
    </row>
    <row r="207" spans="2:2" hidden="1">
      <c r="B207" s="45" t="str">
        <f>+B131</f>
        <v>IMPOSTE</v>
      </c>
    </row>
    <row r="208" spans="2:2" hidden="1">
      <c r="B208" s="45" t="str">
        <f>+B134</f>
        <v>PERSONALE</v>
      </c>
    </row>
    <row r="209" spans="2:2" hidden="1">
      <c r="B209" s="45" t="str">
        <f>+B133</f>
        <v>SPESE TRASFERTE (CONTO 32-01-050)</v>
      </c>
    </row>
    <row r="210" spans="2:2" hidden="1">
      <c r="B210" s="45" t="str">
        <f>+B132</f>
        <v>SPESE TRASFERTE (CONTO 33-01-003)</v>
      </c>
    </row>
    <row r="211" spans="2:2" hidden="1">
      <c r="B211" s="45"/>
    </row>
    <row r="212" spans="2:2" hidden="1">
      <c r="B212" s="45" t="s">
        <v>149</v>
      </c>
    </row>
    <row r="213" spans="2:2" hidden="1">
      <c r="B213" s="45"/>
    </row>
    <row r="214" spans="2:2" hidden="1">
      <c r="B214" s="45" t="s">
        <v>150</v>
      </c>
    </row>
    <row r="215" spans="2:2" hidden="1">
      <c r="B215" s="45"/>
    </row>
    <row r="216" spans="2:2" ht="15.75" hidden="1" thickBot="1">
      <c r="B216" s="46"/>
    </row>
    <row r="217" spans="2:2" hidden="1"/>
    <row r="218" spans="2:2" hidden="1"/>
    <row r="219" spans="2:2" hidden="1"/>
  </sheetData>
  <pageMargins left="0.11811023622047202" right="0.11811023622047202" top="0" bottom="0" header="0" footer="0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PROSP_ART_8_DL_66_2014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Tecnopolis</dc:creator>
  <cp:lastModifiedBy>Ugo Imbò</cp:lastModifiedBy>
  <cp:lastPrinted>2026-05-14T17:07:33Z</cp:lastPrinted>
  <dcterms:created xsi:type="dcterms:W3CDTF">2000-02-09T09:07:46Z</dcterms:created>
  <dcterms:modified xsi:type="dcterms:W3CDTF">2026-05-18T07:56:41Z</dcterms:modified>
</cp:coreProperties>
</file>